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PX\Desktop\erbcc portimao\"/>
    </mc:Choice>
  </mc:AlternateContent>
  <xr:revisionPtr revIDLastSave="0" documentId="13_ncr:1_{A163C607-8EC4-4C4E-B9C9-F88B654B9230}" xr6:coauthVersionLast="47" xr6:coauthVersionMax="47" xr10:uidLastSave="{00000000-0000-0000-0000-000000000000}"/>
  <bookViews>
    <workbookView xWindow="-120" yWindow="-120" windowWidth="29040" windowHeight="15720" xr2:uid="{BBAA6C49-31FA-4853-8587-9E4D1AAA9402}"/>
  </bookViews>
  <sheets>
    <sheet name="Nomes" sheetId="1" r:id="rId1"/>
    <sheet name="Quartos" sheetId="4" r:id="rId2"/>
    <sheet name="Informação recibo" sheetId="3" r:id="rId3"/>
  </sheets>
  <definedNames>
    <definedName name="amarilis">Quartos!$B$10:$B$14</definedName>
    <definedName name="hostel">Quartos!$B$4:$B$5</definedName>
    <definedName name="RR_Club_Amarilis">#REF!</definedName>
    <definedName name="turim">Quartos!$B$19:$B$21</definedName>
    <definedName name="Turim_Presidente_Hotel">#REF!</definedName>
    <definedName name="Youth_hos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6" i="1" l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J18" i="1"/>
  <c r="K18" i="1" s="1"/>
  <c r="J19" i="1"/>
  <c r="K19" i="1" s="1"/>
  <c r="J20" i="1"/>
  <c r="K20" i="1" s="1"/>
  <c r="J21" i="1"/>
  <c r="K21" i="1" s="1"/>
  <c r="J22" i="1"/>
  <c r="K22" i="1" s="1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4" i="4"/>
  <c r="L15" i="1"/>
  <c r="J16" i="1"/>
  <c r="K16" i="1" s="1"/>
  <c r="J17" i="1"/>
  <c r="K17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15" i="1"/>
  <c r="K15" i="1" s="1"/>
  <c r="D21" i="4"/>
  <c r="D20" i="4"/>
  <c r="D19" i="4"/>
  <c r="D14" i="4"/>
  <c r="D13" i="4"/>
  <c r="D12" i="4"/>
  <c r="D11" i="4"/>
  <c r="D10" i="4"/>
  <c r="D5" i="4"/>
  <c r="D4" i="4"/>
  <c r="K30" i="1" l="1"/>
</calcChain>
</file>

<file path=xl/sharedStrings.xml><?xml version="1.0" encoding="utf-8"?>
<sst xmlns="http://schemas.openxmlformats.org/spreadsheetml/2006/main" count="64" uniqueCount="58">
  <si>
    <t>E-mail:</t>
  </si>
  <si>
    <t>Hotel</t>
  </si>
  <si>
    <t>TOTAL</t>
  </si>
  <si>
    <t>Check-in</t>
  </si>
  <si>
    <t>Check-out</t>
  </si>
  <si>
    <t>RR Club Amarilis ***</t>
  </si>
  <si>
    <t>Turim Presidente Hotel ****</t>
  </si>
  <si>
    <t>Campeonato Europeu de Rápidas e Semi-Rápidas 2026</t>
  </si>
  <si>
    <t>4-9 Dezembro 2026, Portimão, Portugal</t>
  </si>
  <si>
    <t>Clube:</t>
  </si>
  <si>
    <t>se se estiver a inscrever individualmente, coloque as suas informações de contacto.</t>
  </si>
  <si>
    <t>Por favor escreva quaisquer observações ou pedidos neste campo.</t>
  </si>
  <si>
    <t>Detalhes pessoais</t>
  </si>
  <si>
    <t>Apelido</t>
  </si>
  <si>
    <t>Nome</t>
  </si>
  <si>
    <t>Alojamento</t>
  </si>
  <si>
    <t>Total quartos</t>
  </si>
  <si>
    <t>€/noite</t>
  </si>
  <si>
    <t>Tipologia</t>
  </si>
  <si>
    <t>Quarto nº</t>
  </si>
  <si>
    <t>Nº</t>
  </si>
  <si>
    <t>Ocupante 1</t>
  </si>
  <si>
    <t>Ocupante 2</t>
  </si>
  <si>
    <t>Ocupante 6</t>
  </si>
  <si>
    <t>Ocupante 5</t>
  </si>
  <si>
    <t>Ocupante 4</t>
  </si>
  <si>
    <t>Ocupante 3</t>
  </si>
  <si>
    <t>Nota: Preço por pessoa. Os quartos duplos incluem uma casa de banho privativa. Os quartos com quatro camas têm acesso às casas de banho partilhadas do hostel. O pequeno-almoço está incluído em ambas as opções.</t>
  </si>
  <si>
    <t>Nota: Preço por pessoa. Todas as opções incluem meia pensão (pequeno-almoço e jantar). Os apartamentos para 5 e 6 pessoas incluem 2 quartos e uma sala de estar. Os apartamentos devem ser ocupados na totalidade.</t>
  </si>
  <si>
    <t>Nota: Preço por pessoa. Todas as opções incluem meia pensão (pequeno-almoço e jantar).</t>
  </si>
  <si>
    <t>Nome:</t>
  </si>
  <si>
    <t>Empresa:</t>
  </si>
  <si>
    <t>NIF/NIPC:</t>
  </si>
  <si>
    <t>Morada:</t>
  </si>
  <si>
    <t>Código postal:</t>
  </si>
  <si>
    <t>E-mail para envio:</t>
  </si>
  <si>
    <t>Informação para recibo</t>
  </si>
  <si>
    <r>
      <t xml:space="preserve">Em nome do clube?       </t>
    </r>
    <r>
      <rPr>
        <sz val="8"/>
        <color rgb="FF192F5B"/>
        <rFont val="Arial"/>
        <family val="2"/>
      </rPr>
      <t>(se sim, deixar o resto em branco)</t>
    </r>
  </si>
  <si>
    <t>preço/noite</t>
  </si>
  <si>
    <t>5 noites</t>
  </si>
  <si>
    <t>Pousada da Juventude</t>
  </si>
  <si>
    <t>Responsável:</t>
  </si>
  <si>
    <t>Formulário de Alojamento</t>
  </si>
  <si>
    <t>Lista de quartos</t>
  </si>
  <si>
    <t>IV. Notas</t>
  </si>
  <si>
    <t>I. Detalhes de contacto</t>
  </si>
  <si>
    <t>II. Nomes</t>
  </si>
  <si>
    <t>Categoria</t>
  </si>
  <si>
    <t>Quarto duplo</t>
  </si>
  <si>
    <t>Quarto quádruplo</t>
  </si>
  <si>
    <t>Apartamento twin</t>
  </si>
  <si>
    <t>Apartamento triplo</t>
  </si>
  <si>
    <t>Apartamento quádruplo</t>
  </si>
  <si>
    <t>Apartamento 5 pessoas</t>
  </si>
  <si>
    <t>Apartamento 6 pessoas</t>
  </si>
  <si>
    <t>Quarto individual</t>
  </si>
  <si>
    <t>Quarto duplo/twin</t>
  </si>
  <si>
    <t>Quarto triplo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</si>
</sst>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0" x14ac:knownFonts="1">
    <font>
      <sz val="11"/>
      <color theme="1"/>
      <name val="Aptos Narrow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i/>
      <sz val="11"/>
      <color theme="0"/>
      <name val="Aptos Narrow"/>
      <family val="2"/>
      <scheme val="minor"/>
    </font>
    <font>
      <i/>
      <sz val="11"/>
      <color theme="0"/>
      <name val="Arial"/>
      <family val="2"/>
    </font>
    <font>
      <b/>
      <i/>
      <sz val="11"/>
      <color theme="0"/>
      <name val="Arial"/>
      <family val="2"/>
    </font>
    <font>
      <b/>
      <sz val="10.5"/>
      <color rgb="FF192F5B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rial"/>
      <family val="2"/>
    </font>
    <font>
      <sz val="8"/>
      <color theme="0"/>
      <name val="Arial"/>
      <family val="2"/>
    </font>
    <font>
      <sz val="10.5"/>
      <color theme="0"/>
      <name val="Arial"/>
      <family val="2"/>
    </font>
    <font>
      <sz val="10.5"/>
      <name val="Arial"/>
      <family val="2"/>
    </font>
    <font>
      <sz val="9"/>
      <name val="Arial"/>
      <family val="2"/>
    </font>
    <font>
      <sz val="8"/>
      <color rgb="FF192F5B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DADA"/>
        <bgColor indexed="64"/>
      </patternFill>
    </fill>
    <fill>
      <patternFill patternType="solid">
        <fgColor rgb="FF3775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81">
    <xf numFmtId="0" fontId="0" fillId="0" borderId="0" xfId="0"/>
    <xf numFmtId="0" fontId="1" fillId="3" borderId="0" xfId="0" applyFont="1" applyFill="1" applyAlignment="1">
      <alignment vertical="center"/>
    </xf>
    <xf numFmtId="0" fontId="1" fillId="3" borderId="0" xfId="0" applyFont="1" applyFill="1"/>
    <xf numFmtId="0" fontId="0" fillId="3" borderId="0" xfId="0" applyFill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44" fontId="1" fillId="3" borderId="1" xfId="1" applyFont="1" applyFill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13" fillId="3" borderId="0" xfId="0" applyFont="1" applyFill="1"/>
    <xf numFmtId="0" fontId="1" fillId="3" borderId="0" xfId="0" applyFont="1" applyFill="1" applyAlignment="1" applyProtection="1">
      <alignment vertical="center"/>
    </xf>
    <xf numFmtId="0" fontId="1" fillId="3" borderId="0" xfId="0" applyFont="1" applyFill="1" applyProtection="1"/>
    <xf numFmtId="0" fontId="0" fillId="3" borderId="0" xfId="0" applyFill="1" applyProtection="1"/>
    <xf numFmtId="0" fontId="2" fillId="3" borderId="0" xfId="0" applyFont="1" applyFill="1" applyAlignment="1" applyProtection="1"/>
    <xf numFmtId="0" fontId="9" fillId="3" borderId="0" xfId="0" applyFont="1" applyFill="1" applyAlignment="1" applyProtection="1">
      <alignment vertical="center"/>
    </xf>
    <xf numFmtId="0" fontId="10" fillId="3" borderId="0" xfId="0" applyFont="1" applyFill="1" applyAlignment="1" applyProtection="1">
      <alignment vertical="center"/>
    </xf>
    <xf numFmtId="0" fontId="9" fillId="3" borderId="0" xfId="0" applyFont="1" applyFill="1" applyProtection="1"/>
    <xf numFmtId="0" fontId="11" fillId="3" borderId="0" xfId="0" applyFont="1" applyFill="1" applyProtection="1"/>
    <xf numFmtId="0" fontId="2" fillId="3" borderId="0" xfId="0" applyFont="1" applyFill="1" applyAlignment="1" applyProtection="1">
      <alignment vertical="top"/>
    </xf>
    <xf numFmtId="0" fontId="4" fillId="3" borderId="0" xfId="0" applyFont="1" applyFill="1" applyAlignment="1" applyProtection="1">
      <alignment vertical="center"/>
    </xf>
    <xf numFmtId="0" fontId="5" fillId="3" borderId="0" xfId="0" applyFont="1" applyFill="1" applyAlignment="1" applyProtection="1">
      <alignment vertical="center"/>
    </xf>
    <xf numFmtId="0" fontId="4" fillId="3" borderId="0" xfId="0" applyFont="1" applyFill="1" applyProtection="1"/>
    <xf numFmtId="0" fontId="3" fillId="3" borderId="0" xfId="0" applyFont="1" applyFill="1" applyProtection="1"/>
    <xf numFmtId="0" fontId="0" fillId="0" borderId="0" xfId="0" applyProtection="1"/>
    <xf numFmtId="0" fontId="7" fillId="3" borderId="0" xfId="0" applyFont="1" applyFill="1" applyAlignment="1" applyProtection="1"/>
    <xf numFmtId="0" fontId="6" fillId="3" borderId="2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vertical="center"/>
    </xf>
    <xf numFmtId="0" fontId="8" fillId="3" borderId="0" xfId="0" applyFont="1" applyFill="1" applyAlignment="1" applyProtection="1"/>
    <xf numFmtId="0" fontId="1" fillId="0" borderId="0" xfId="0" applyFont="1" applyAlignment="1" applyProtection="1">
      <alignment vertical="center"/>
    </xf>
    <xf numFmtId="0" fontId="1" fillId="0" borderId="0" xfId="0" applyFont="1" applyProtection="1"/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6" fontId="1" fillId="3" borderId="1" xfId="0" applyNumberFormat="1" applyFont="1" applyFill="1" applyBorder="1" applyAlignment="1" applyProtection="1">
      <alignment horizontal="center" vertical="center"/>
      <protection locked="0"/>
    </xf>
    <xf numFmtId="44" fontId="1" fillId="3" borderId="1" xfId="1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vertical="center"/>
      <protection locked="0"/>
    </xf>
    <xf numFmtId="0" fontId="17" fillId="3" borderId="1" xfId="0" applyFont="1" applyFill="1" applyBorder="1" applyAlignment="1" applyProtection="1">
      <alignment horizontal="center"/>
      <protection locked="0"/>
    </xf>
    <xf numFmtId="0" fontId="17" fillId="3" borderId="0" xfId="0" applyFont="1" applyFill="1" applyProtection="1"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4" fillId="5" borderId="0" xfId="0" applyFont="1" applyFill="1" applyAlignment="1" applyProtection="1">
      <alignment vertical="center"/>
    </xf>
    <xf numFmtId="0" fontId="5" fillId="5" borderId="0" xfId="0" applyFont="1" applyFill="1" applyAlignment="1" applyProtection="1">
      <alignment vertical="center"/>
    </xf>
    <xf numFmtId="0" fontId="4" fillId="5" borderId="0" xfId="0" applyFont="1" applyFill="1" applyProtection="1"/>
    <xf numFmtId="0" fontId="3" fillId="5" borderId="0" xfId="0" applyFont="1" applyFill="1" applyProtection="1"/>
    <xf numFmtId="0" fontId="1" fillId="5" borderId="0" xfId="0" applyFont="1" applyFill="1" applyAlignment="1" applyProtection="1">
      <alignment vertical="center"/>
    </xf>
    <xf numFmtId="0" fontId="1" fillId="5" borderId="0" xfId="0" applyFont="1" applyFill="1" applyProtection="1"/>
    <xf numFmtId="0" fontId="0" fillId="5" borderId="0" xfId="0" applyFill="1" applyProtection="1"/>
    <xf numFmtId="0" fontId="5" fillId="5" borderId="0" xfId="0" applyFont="1" applyFill="1" applyAlignment="1">
      <alignment vertic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6" fillId="6" borderId="1" xfId="0" applyFont="1" applyFill="1" applyBorder="1" applyAlignment="1" applyProtection="1">
      <alignment horizontal="center" vertical="center"/>
    </xf>
    <xf numFmtId="0" fontId="6" fillId="6" borderId="1" xfId="0" applyFont="1" applyFill="1" applyBorder="1" applyAlignment="1" applyProtection="1">
      <alignment horizontal="left" vertical="center"/>
    </xf>
    <xf numFmtId="0" fontId="14" fillId="3" borderId="3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164" fontId="16" fillId="7" borderId="1" xfId="0" applyNumberFormat="1" applyFont="1" applyFill="1" applyBorder="1" applyAlignment="1" applyProtection="1">
      <alignment horizontal="center" vertical="center"/>
    </xf>
    <xf numFmtId="164" fontId="6" fillId="4" borderId="1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horizontal="center" vertical="center"/>
    </xf>
  </cellXfs>
  <cellStyles count="2">
    <cellStyle name="Moeda" xfId="1" builtinId="4"/>
    <cellStyle name="Normal" xfId="0" builtinId="0"/>
  </cellStyles>
  <dxfs count="8"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CF1D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CF1DC"/>
        </patternFill>
      </fill>
    </dxf>
    <dxf>
      <font>
        <color rgb="FFFF0000"/>
      </font>
      <fill>
        <patternFill>
          <fgColor rgb="FFFF0000"/>
          <bgColor rgb="FFFF0000"/>
        </patternFill>
      </fill>
    </dxf>
    <dxf>
      <fill>
        <patternFill>
          <bgColor rgb="FFFCF1DC"/>
        </patternFill>
      </fill>
    </dxf>
    <dxf>
      <fill>
        <patternFill>
          <bgColor rgb="FFFCF1DC"/>
        </patternFill>
      </fill>
    </dxf>
  </dxfs>
  <tableStyles count="0" defaultTableStyle="TableStyleMedium2" defaultPivotStyle="PivotStyleLight16"/>
  <colors>
    <mruColors>
      <color rgb="FF192F5B"/>
      <color rgb="FFFEDADA"/>
      <color rgb="FF377543"/>
      <color rgb="FFFCF1DC"/>
      <color rgb="FFFCF5E0"/>
      <color rgb="FF2736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800315</xdr:colOff>
      <xdr:row>1</xdr:row>
      <xdr:rowOff>288911</xdr:rowOff>
    </xdr:from>
    <xdr:to>
      <xdr:col>7</xdr:col>
      <xdr:colOff>714376</xdr:colOff>
      <xdr:row>3</xdr:row>
      <xdr:rowOff>57151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9AB26C-E84E-134D-A100-AFB6306A75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667" b="32000"/>
        <a:stretch/>
      </xdr:blipFill>
      <xdr:spPr bwMode="auto">
        <a:xfrm>
          <a:off x="6096215" y="288911"/>
          <a:ext cx="1199936" cy="492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333375</xdr:colOff>
      <xdr:row>1</xdr:row>
      <xdr:rowOff>217759</xdr:rowOff>
    </xdr:from>
    <xdr:to>
      <xdr:col>10</xdr:col>
      <xdr:colOff>17909</xdr:colOff>
      <xdr:row>3</xdr:row>
      <xdr:rowOff>57151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AAF2C80-AD8E-DC0B-A296-61D0F7AA18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25" t="19154" r="11059" b="28731"/>
        <a:stretch/>
      </xdr:blipFill>
      <xdr:spPr>
        <a:xfrm>
          <a:off x="7696200" y="217759"/>
          <a:ext cx="1218059" cy="563292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304800</xdr:colOff>
      <xdr:row>1</xdr:row>
      <xdr:rowOff>285026</xdr:rowOff>
    </xdr:from>
    <xdr:to>
      <xdr:col>11</xdr:col>
      <xdr:colOff>457200</xdr:colOff>
      <xdr:row>3</xdr:row>
      <xdr:rowOff>83637</xdr:rowOff>
    </xdr:to>
    <xdr:pic>
      <xdr:nvPicPr>
        <xdr:cNvPr id="5" name="Imagem 4" descr="European Chess Union | Hünenberg">
          <a:extLst>
            <a:ext uri="{FF2B5EF4-FFF2-40B4-BE49-F238E27FC236}">
              <a16:creationId xmlns:a16="http://schemas.microsoft.com/office/drawing/2014/main" id="{8649D5D9-0C89-B4C3-DB67-0DDAD286A6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727" b="25727"/>
        <a:stretch/>
      </xdr:blipFill>
      <xdr:spPr bwMode="auto">
        <a:xfrm>
          <a:off x="9201150" y="285026"/>
          <a:ext cx="1076325" cy="522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57C1-7648-4BA9-AF56-A77F5A68F3F0}">
  <dimension ref="A1:AG37"/>
  <sheetViews>
    <sheetView tabSelected="1" topLeftCell="A2" workbookViewId="0">
      <selection activeCell="F21" sqref="F21"/>
    </sheetView>
  </sheetViews>
  <sheetFormatPr defaultColWidth="0" defaultRowHeight="15" zeroHeight="1" x14ac:dyDescent="0.25"/>
  <cols>
    <col min="1" max="1" width="2.28515625" style="34" customWidth="1"/>
    <col min="2" max="2" width="6" style="34" customWidth="1"/>
    <col min="3" max="4" width="16.42578125" style="34" customWidth="1"/>
    <col min="5" max="5" width="13.28515625" style="34" customWidth="1"/>
    <col min="6" max="6" width="25" style="34" customWidth="1"/>
    <col min="7" max="7" width="19.28515625" style="34" customWidth="1"/>
    <col min="8" max="9" width="11.7109375" style="34" customWidth="1"/>
    <col min="10" max="10" width="11.28515625" style="34" customWidth="1"/>
    <col min="11" max="11" width="13.85546875" style="34" customWidth="1"/>
    <col min="12" max="12" width="14.7109375" style="34" customWidth="1"/>
    <col min="13" max="13" width="9.140625" style="34" hidden="1" customWidth="1"/>
    <col min="14" max="16" width="0" style="34" hidden="1" customWidth="1"/>
    <col min="17" max="17" width="0" style="35" hidden="1" customWidth="1"/>
    <col min="18" max="19" width="0" style="26" hidden="1" customWidth="1"/>
    <col min="20" max="20" width="0" style="26" hidden="1"/>
    <col min="21" max="21" width="9.140625" style="26" hidden="1"/>
    <col min="22" max="33" width="0" style="26" hidden="1"/>
    <col min="34" max="16384" width="9.140625" style="26" hidden="1"/>
  </cols>
  <sheetData>
    <row r="1" spans="1:17" s="15" customFormat="1" hidden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s="15" customFormat="1" ht="28.5" customHeight="1" x14ac:dyDescent="0.25">
      <c r="A2" s="13"/>
      <c r="B2" s="16" t="s">
        <v>42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</row>
    <row r="3" spans="1:17" s="20" customFormat="1" ht="28.5" customHeight="1" x14ac:dyDescent="0.35">
      <c r="A3" s="17"/>
      <c r="B3" s="18" t="s">
        <v>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9"/>
    </row>
    <row r="4" spans="1:17" s="15" customFormat="1" ht="28.5" customHeight="1" x14ac:dyDescent="0.25">
      <c r="A4" s="13"/>
      <c r="B4" s="21" t="s">
        <v>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</row>
    <row r="5" spans="1:17" s="49" customFormat="1" ht="20.25" customHeight="1" x14ac:dyDescent="0.25">
      <c r="A5" s="46"/>
      <c r="B5" s="47" t="s">
        <v>45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8"/>
    </row>
    <row r="6" spans="1:17" s="25" customFormat="1" ht="9.75" customHeight="1" x14ac:dyDescent="0.25">
      <c r="A6" s="22"/>
      <c r="B6" s="23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4"/>
    </row>
    <row r="7" spans="1:17" s="15" customFormat="1" ht="17.25" customHeight="1" x14ac:dyDescent="0.25">
      <c r="A7" s="13"/>
      <c r="B7" s="61" t="s">
        <v>9</v>
      </c>
      <c r="C7" s="61"/>
      <c r="D7" s="58"/>
      <c r="E7" s="13"/>
      <c r="F7" s="13"/>
      <c r="G7" s="13"/>
      <c r="H7" s="13"/>
      <c r="I7" s="26"/>
      <c r="J7" s="13"/>
      <c r="K7" s="13"/>
      <c r="L7" s="13"/>
      <c r="M7" s="13"/>
      <c r="N7" s="13"/>
      <c r="O7" s="13"/>
      <c r="P7" s="13"/>
      <c r="Q7" s="14"/>
    </row>
    <row r="8" spans="1:17" s="15" customFormat="1" ht="17.25" customHeight="1" x14ac:dyDescent="0.25">
      <c r="A8" s="13"/>
      <c r="B8" s="61" t="s">
        <v>41</v>
      </c>
      <c r="C8" s="61"/>
      <c r="D8" s="58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</row>
    <row r="9" spans="1:17" s="15" customFormat="1" ht="17.25" customHeight="1" x14ac:dyDescent="0.25">
      <c r="A9" s="13"/>
      <c r="B9" s="61" t="s">
        <v>0</v>
      </c>
      <c r="C9" s="61"/>
      <c r="D9" s="58"/>
      <c r="E9" s="27" t="s">
        <v>10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4"/>
    </row>
    <row r="10" spans="1:17" s="15" customFormat="1" ht="9.7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4"/>
    </row>
    <row r="11" spans="1:17" s="49" customFormat="1" ht="20.25" customHeight="1" x14ac:dyDescent="0.25">
      <c r="A11" s="46"/>
      <c r="B11" s="47" t="s">
        <v>46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8"/>
    </row>
    <row r="12" spans="1:17" s="25" customFormat="1" ht="9.75" customHeight="1" x14ac:dyDescent="0.25">
      <c r="A12" s="22"/>
      <c r="B12" s="23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4"/>
    </row>
    <row r="13" spans="1:17" s="15" customFormat="1" ht="18.75" customHeight="1" x14ac:dyDescent="0.25">
      <c r="A13" s="13"/>
      <c r="B13" s="28"/>
      <c r="C13" s="60" t="s">
        <v>12</v>
      </c>
      <c r="D13" s="60"/>
      <c r="E13" s="60"/>
      <c r="F13" s="60" t="s">
        <v>15</v>
      </c>
      <c r="G13" s="60"/>
      <c r="H13" s="60"/>
      <c r="I13" s="60"/>
      <c r="J13" s="60"/>
      <c r="K13" s="60"/>
      <c r="L13" s="13"/>
      <c r="M13" s="13"/>
      <c r="N13" s="13"/>
      <c r="O13" s="13"/>
      <c r="P13" s="13"/>
      <c r="Q13" s="14"/>
    </row>
    <row r="14" spans="1:17" s="15" customFormat="1" ht="17.25" customHeight="1" x14ac:dyDescent="0.25">
      <c r="A14" s="13"/>
      <c r="B14" s="29" t="s">
        <v>20</v>
      </c>
      <c r="C14" s="30" t="s">
        <v>14</v>
      </c>
      <c r="D14" s="30" t="s">
        <v>13</v>
      </c>
      <c r="E14" s="29" t="s">
        <v>47</v>
      </c>
      <c r="F14" s="29" t="s">
        <v>1</v>
      </c>
      <c r="G14" s="29" t="s">
        <v>18</v>
      </c>
      <c r="H14" s="29" t="s">
        <v>3</v>
      </c>
      <c r="I14" s="29" t="s">
        <v>4</v>
      </c>
      <c r="J14" s="29" t="s">
        <v>17</v>
      </c>
      <c r="K14" s="75" t="s">
        <v>16</v>
      </c>
      <c r="L14" s="13"/>
      <c r="M14" s="13"/>
      <c r="N14" s="13"/>
      <c r="O14" s="13"/>
      <c r="P14" s="13"/>
      <c r="Q14" s="14"/>
    </row>
    <row r="15" spans="1:17" s="15" customFormat="1" ht="17.25" customHeight="1" x14ac:dyDescent="0.25">
      <c r="A15" s="13"/>
      <c r="B15" s="29">
        <v>1</v>
      </c>
      <c r="C15" s="36"/>
      <c r="D15" s="36"/>
      <c r="E15" s="37"/>
      <c r="F15" s="37"/>
      <c r="G15" s="37"/>
      <c r="H15" s="38"/>
      <c r="I15" s="38"/>
      <c r="J15" s="31">
        <f>IF(G15="",0,VLOOKUP(G15,Quartos!$B$4:$C$21,2,0))</f>
        <v>0</v>
      </c>
      <c r="K15" s="31">
        <f>J15*(I15-H15)</f>
        <v>0</v>
      </c>
      <c r="L15" s="32" t="str">
        <f>IF(F15="Pousada da Juventude","hostel",IF(F15="RR Club Amarilis ***","amarilis",IF(F15="Turim Presidente Hotel ****","turim"," ")))</f>
        <v xml:space="preserve"> </v>
      </c>
      <c r="M15" s="13"/>
      <c r="N15" s="13"/>
      <c r="O15" s="13"/>
      <c r="P15" s="13"/>
      <c r="Q15" s="14"/>
    </row>
    <row r="16" spans="1:17" s="15" customFormat="1" ht="17.25" customHeight="1" x14ac:dyDescent="0.25">
      <c r="A16" s="13"/>
      <c r="B16" s="29">
        <v>2</v>
      </c>
      <c r="C16" s="36"/>
      <c r="D16" s="36"/>
      <c r="E16" s="37"/>
      <c r="F16" s="37"/>
      <c r="G16" s="37"/>
      <c r="H16" s="37"/>
      <c r="I16" s="37"/>
      <c r="J16" s="31">
        <f>IF(G16="",0,VLOOKUP(G16,Quartos!$B$4:$C$21,2,0))</f>
        <v>0</v>
      </c>
      <c r="K16" s="31">
        <f t="shared" ref="K16:K29" si="0">J16*(I16-H16)</f>
        <v>0</v>
      </c>
      <c r="L16" s="32" t="str">
        <f t="shared" ref="L16:L29" si="1">IF(F16="Pousada da Juventude","hostel",IF(F16="RR Club Amarilis ***","amarilis",IF(F16="Turim Presidente Hotel ****","turim"," ")))</f>
        <v xml:space="preserve"> </v>
      </c>
      <c r="M16" s="13"/>
      <c r="N16" s="13"/>
      <c r="O16" s="13"/>
      <c r="P16" s="13"/>
      <c r="Q16" s="14"/>
    </row>
    <row r="17" spans="1:17" s="15" customFormat="1" ht="17.25" customHeight="1" x14ac:dyDescent="0.25">
      <c r="A17" s="13"/>
      <c r="B17" s="29">
        <v>3</v>
      </c>
      <c r="C17" s="36"/>
      <c r="D17" s="36"/>
      <c r="E17" s="37"/>
      <c r="F17" s="37"/>
      <c r="G17" s="37"/>
      <c r="H17" s="37"/>
      <c r="I17" s="37"/>
      <c r="J17" s="31">
        <f>IF(G17="",0,VLOOKUP(G17,Quartos!$B$4:$C$21,2,0))</f>
        <v>0</v>
      </c>
      <c r="K17" s="31">
        <f t="shared" si="0"/>
        <v>0</v>
      </c>
      <c r="L17" s="32" t="str">
        <f t="shared" si="1"/>
        <v xml:space="preserve"> </v>
      </c>
      <c r="M17" s="13"/>
      <c r="N17" s="13"/>
      <c r="O17" s="13"/>
      <c r="P17" s="13"/>
      <c r="Q17" s="14"/>
    </row>
    <row r="18" spans="1:17" s="15" customFormat="1" ht="17.25" customHeight="1" x14ac:dyDescent="0.25">
      <c r="A18" s="13"/>
      <c r="B18" s="29">
        <v>4</v>
      </c>
      <c r="C18" s="36"/>
      <c r="D18" s="36"/>
      <c r="E18" s="37"/>
      <c r="F18" s="37"/>
      <c r="G18" s="37"/>
      <c r="H18" s="37"/>
      <c r="I18" s="37"/>
      <c r="J18" s="31">
        <f>IF(G18="",0,VLOOKUP(G18,Quartos!$B$4:$C$21,2,0))</f>
        <v>0</v>
      </c>
      <c r="K18" s="31">
        <f t="shared" si="0"/>
        <v>0</v>
      </c>
      <c r="L18" s="32" t="str">
        <f t="shared" si="1"/>
        <v xml:space="preserve"> </v>
      </c>
      <c r="M18" s="13"/>
      <c r="N18" s="13"/>
      <c r="O18" s="13"/>
      <c r="P18" s="13"/>
      <c r="Q18" s="14"/>
    </row>
    <row r="19" spans="1:17" s="15" customFormat="1" ht="17.25" customHeight="1" x14ac:dyDescent="0.25">
      <c r="A19" s="13"/>
      <c r="B19" s="29">
        <v>5</v>
      </c>
      <c r="C19" s="36"/>
      <c r="D19" s="36"/>
      <c r="E19" s="37"/>
      <c r="F19" s="37"/>
      <c r="G19" s="37"/>
      <c r="H19" s="37"/>
      <c r="I19" s="37"/>
      <c r="J19" s="31">
        <f>IF(G19="",0,VLOOKUP(G19,Quartos!$B$4:$C$21,2,0))</f>
        <v>0</v>
      </c>
      <c r="K19" s="31">
        <f t="shared" si="0"/>
        <v>0</v>
      </c>
      <c r="L19" s="32" t="str">
        <f t="shared" si="1"/>
        <v xml:space="preserve"> </v>
      </c>
      <c r="M19" s="13"/>
      <c r="N19" s="13"/>
      <c r="O19" s="13"/>
      <c r="P19" s="13"/>
      <c r="Q19" s="14"/>
    </row>
    <row r="20" spans="1:17" s="15" customFormat="1" ht="17.25" customHeight="1" x14ac:dyDescent="0.25">
      <c r="A20" s="13"/>
      <c r="B20" s="29">
        <v>6</v>
      </c>
      <c r="C20" s="36"/>
      <c r="D20" s="36"/>
      <c r="E20" s="37"/>
      <c r="F20" s="37"/>
      <c r="G20" s="37"/>
      <c r="H20" s="37"/>
      <c r="I20" s="37"/>
      <c r="J20" s="31">
        <f>IF(G20="",0,VLOOKUP(G20,Quartos!$B$4:$C$21,2,0))</f>
        <v>0</v>
      </c>
      <c r="K20" s="31">
        <f t="shared" si="0"/>
        <v>0</v>
      </c>
      <c r="L20" s="32" t="str">
        <f t="shared" si="1"/>
        <v xml:space="preserve"> </v>
      </c>
      <c r="M20" s="13"/>
      <c r="N20" s="13"/>
      <c r="O20" s="13"/>
      <c r="P20" s="13"/>
      <c r="Q20" s="14"/>
    </row>
    <row r="21" spans="1:17" s="15" customFormat="1" ht="17.25" customHeight="1" x14ac:dyDescent="0.25">
      <c r="A21" s="13"/>
      <c r="B21" s="29">
        <v>7</v>
      </c>
      <c r="C21" s="36"/>
      <c r="D21" s="36"/>
      <c r="E21" s="37"/>
      <c r="F21" s="37"/>
      <c r="G21" s="37"/>
      <c r="H21" s="37"/>
      <c r="I21" s="37"/>
      <c r="J21" s="31">
        <f>IF(G21="",0,VLOOKUP(G21,Quartos!$B$4:$C$21,2,0))</f>
        <v>0</v>
      </c>
      <c r="K21" s="31">
        <f t="shared" si="0"/>
        <v>0</v>
      </c>
      <c r="L21" s="32" t="str">
        <f t="shared" si="1"/>
        <v xml:space="preserve"> </v>
      </c>
      <c r="M21" s="13"/>
      <c r="N21" s="13"/>
      <c r="O21" s="13"/>
      <c r="P21" s="13"/>
      <c r="Q21" s="14"/>
    </row>
    <row r="22" spans="1:17" s="15" customFormat="1" ht="17.25" customHeight="1" x14ac:dyDescent="0.25">
      <c r="A22" s="13"/>
      <c r="B22" s="29">
        <v>8</v>
      </c>
      <c r="C22" s="36"/>
      <c r="D22" s="36"/>
      <c r="E22" s="37"/>
      <c r="F22" s="37"/>
      <c r="G22" s="37"/>
      <c r="H22" s="38"/>
      <c r="I22" s="38"/>
      <c r="J22" s="31">
        <f>IF(G22="",0,VLOOKUP(G22,Quartos!$B$4:$C$21,2,0))</f>
        <v>0</v>
      </c>
      <c r="K22" s="31">
        <f t="shared" si="0"/>
        <v>0</v>
      </c>
      <c r="L22" s="32" t="str">
        <f t="shared" si="1"/>
        <v xml:space="preserve"> </v>
      </c>
      <c r="M22" s="13"/>
      <c r="N22" s="13"/>
      <c r="O22" s="13"/>
      <c r="P22" s="13"/>
      <c r="Q22" s="14"/>
    </row>
    <row r="23" spans="1:17" s="15" customFormat="1" ht="17.25" customHeight="1" x14ac:dyDescent="0.25">
      <c r="A23" s="13"/>
      <c r="B23" s="29">
        <v>9</v>
      </c>
      <c r="C23" s="36"/>
      <c r="D23" s="36"/>
      <c r="E23" s="37"/>
      <c r="F23" s="37"/>
      <c r="G23" s="37"/>
      <c r="H23" s="37"/>
      <c r="I23" s="37"/>
      <c r="J23" s="31">
        <f>IF(G23="",0,VLOOKUP(G23,Quartos!$B$4:$C$21,2,0))</f>
        <v>0</v>
      </c>
      <c r="K23" s="31">
        <f t="shared" si="0"/>
        <v>0</v>
      </c>
      <c r="L23" s="32" t="str">
        <f t="shared" si="1"/>
        <v xml:space="preserve"> </v>
      </c>
      <c r="M23" s="13"/>
      <c r="N23" s="13"/>
      <c r="O23" s="13"/>
      <c r="P23" s="13"/>
      <c r="Q23" s="14"/>
    </row>
    <row r="24" spans="1:17" s="15" customFormat="1" ht="17.25" customHeight="1" x14ac:dyDescent="0.25">
      <c r="A24" s="13"/>
      <c r="B24" s="29">
        <v>10</v>
      </c>
      <c r="C24" s="36"/>
      <c r="D24" s="36"/>
      <c r="E24" s="37"/>
      <c r="F24" s="37"/>
      <c r="G24" s="37"/>
      <c r="H24" s="38"/>
      <c r="I24" s="38"/>
      <c r="J24" s="31">
        <f>IF(G24="",0,VLOOKUP(G24,Quartos!$B$4:$C$21,2,0))</f>
        <v>0</v>
      </c>
      <c r="K24" s="31">
        <f t="shared" si="0"/>
        <v>0</v>
      </c>
      <c r="L24" s="32" t="str">
        <f t="shared" si="1"/>
        <v xml:space="preserve"> </v>
      </c>
      <c r="M24" s="13"/>
      <c r="N24" s="13"/>
      <c r="O24" s="13"/>
      <c r="P24" s="13"/>
      <c r="Q24" s="14"/>
    </row>
    <row r="25" spans="1:17" s="15" customFormat="1" ht="17.25" customHeight="1" x14ac:dyDescent="0.25">
      <c r="A25" s="13"/>
      <c r="B25" s="29">
        <v>11</v>
      </c>
      <c r="C25" s="36"/>
      <c r="D25" s="36"/>
      <c r="E25" s="37"/>
      <c r="F25" s="37"/>
      <c r="G25" s="37"/>
      <c r="H25" s="37"/>
      <c r="I25" s="37"/>
      <c r="J25" s="31">
        <f>IF(G25="",0,VLOOKUP(G25,Quartos!$B$4:$C$21,2,0))</f>
        <v>0</v>
      </c>
      <c r="K25" s="31">
        <f t="shared" si="0"/>
        <v>0</v>
      </c>
      <c r="L25" s="32" t="str">
        <f t="shared" si="1"/>
        <v xml:space="preserve"> </v>
      </c>
      <c r="M25" s="13"/>
      <c r="N25" s="13"/>
      <c r="O25" s="13"/>
      <c r="P25" s="13"/>
      <c r="Q25" s="14"/>
    </row>
    <row r="26" spans="1:17" s="15" customFormat="1" ht="17.25" customHeight="1" x14ac:dyDescent="0.25">
      <c r="A26" s="13"/>
      <c r="B26" s="29">
        <v>12</v>
      </c>
      <c r="C26" s="36"/>
      <c r="D26" s="36"/>
      <c r="E26" s="37"/>
      <c r="F26" s="37"/>
      <c r="G26" s="37"/>
      <c r="H26" s="37"/>
      <c r="I26" s="37"/>
      <c r="J26" s="31">
        <f>IF(G26="",0,VLOOKUP(G26,Quartos!$B$4:$C$21,2,0))</f>
        <v>0</v>
      </c>
      <c r="K26" s="31">
        <f t="shared" si="0"/>
        <v>0</v>
      </c>
      <c r="L26" s="32" t="str">
        <f t="shared" si="1"/>
        <v xml:space="preserve"> </v>
      </c>
      <c r="M26" s="13"/>
      <c r="N26" s="13"/>
      <c r="O26" s="13"/>
      <c r="P26" s="13"/>
      <c r="Q26" s="14"/>
    </row>
    <row r="27" spans="1:17" s="15" customFormat="1" ht="17.25" customHeight="1" x14ac:dyDescent="0.25">
      <c r="A27" s="13"/>
      <c r="B27" s="29">
        <v>13</v>
      </c>
      <c r="C27" s="36"/>
      <c r="D27" s="36"/>
      <c r="E27" s="37"/>
      <c r="F27" s="37"/>
      <c r="G27" s="37"/>
      <c r="H27" s="37"/>
      <c r="I27" s="37"/>
      <c r="J27" s="31">
        <f>IF(G27="",0,VLOOKUP(G27,Quartos!$B$4:$C$21,2,0))</f>
        <v>0</v>
      </c>
      <c r="K27" s="31">
        <f t="shared" si="0"/>
        <v>0</v>
      </c>
      <c r="L27" s="32" t="str">
        <f t="shared" si="1"/>
        <v xml:space="preserve"> </v>
      </c>
      <c r="M27" s="13"/>
      <c r="N27" s="13"/>
      <c r="O27" s="13"/>
      <c r="P27" s="13"/>
      <c r="Q27" s="14"/>
    </row>
    <row r="28" spans="1:17" s="15" customFormat="1" ht="17.25" customHeight="1" x14ac:dyDescent="0.25">
      <c r="A28" s="13"/>
      <c r="B28" s="29">
        <v>14</v>
      </c>
      <c r="C28" s="36"/>
      <c r="D28" s="36"/>
      <c r="E28" s="37"/>
      <c r="F28" s="37"/>
      <c r="G28" s="37"/>
      <c r="H28" s="37"/>
      <c r="I28" s="37"/>
      <c r="J28" s="31">
        <f>IF(G28="",0,VLOOKUP(G28,Quartos!$B$4:$C$21,2,0))</f>
        <v>0</v>
      </c>
      <c r="K28" s="31">
        <f t="shared" si="0"/>
        <v>0</v>
      </c>
      <c r="L28" s="32" t="str">
        <f t="shared" si="1"/>
        <v xml:space="preserve"> </v>
      </c>
      <c r="M28" s="13"/>
      <c r="N28" s="13"/>
      <c r="O28" s="13"/>
      <c r="P28" s="13"/>
      <c r="Q28" s="14"/>
    </row>
    <row r="29" spans="1:17" s="15" customFormat="1" ht="17.25" customHeight="1" x14ac:dyDescent="0.25">
      <c r="A29" s="13"/>
      <c r="B29" s="29">
        <v>15</v>
      </c>
      <c r="C29" s="36"/>
      <c r="D29" s="36"/>
      <c r="E29" s="37"/>
      <c r="F29" s="37"/>
      <c r="G29" s="37"/>
      <c r="H29" s="37"/>
      <c r="I29" s="37"/>
      <c r="J29" s="31">
        <f>IF(G29="",0,VLOOKUP(G29,Quartos!$B$4:$C$21,2,0))</f>
        <v>0</v>
      </c>
      <c r="K29" s="31">
        <f t="shared" si="0"/>
        <v>0</v>
      </c>
      <c r="L29" s="32" t="str">
        <f t="shared" si="1"/>
        <v xml:space="preserve"> </v>
      </c>
      <c r="M29" s="13"/>
      <c r="N29" s="13"/>
      <c r="O29" s="13"/>
      <c r="P29" s="13"/>
      <c r="Q29" s="14"/>
    </row>
    <row r="30" spans="1:17" s="15" customFormat="1" ht="17.25" customHeight="1" x14ac:dyDescent="0.25">
      <c r="A30" s="13"/>
      <c r="B30" s="76"/>
      <c r="C30" s="79"/>
      <c r="D30" s="79"/>
      <c r="E30" s="80"/>
      <c r="F30" s="80"/>
      <c r="G30" s="80"/>
      <c r="H30" s="80"/>
      <c r="I30" s="80"/>
      <c r="J30" s="78" t="s">
        <v>2</v>
      </c>
      <c r="K30" s="77">
        <f>SUM(K15:K29)</f>
        <v>0</v>
      </c>
      <c r="L30" s="32"/>
      <c r="M30" s="13"/>
      <c r="N30" s="13"/>
      <c r="O30" s="13"/>
      <c r="P30" s="13"/>
      <c r="Q30" s="14"/>
    </row>
    <row r="31" spans="1:17" s="15" customFormat="1" ht="9.7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4"/>
    </row>
    <row r="32" spans="1:17" s="52" customFormat="1" ht="20.25" customHeight="1" x14ac:dyDescent="0.25">
      <c r="A32" s="50"/>
      <c r="B32" s="47" t="s">
        <v>44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1"/>
    </row>
    <row r="33" spans="1:17" s="15" customFormat="1" ht="9.75" customHeight="1" x14ac:dyDescent="0.25">
      <c r="A33" s="13"/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4"/>
    </row>
    <row r="34" spans="1:17" s="15" customFormat="1" ht="15" customHeight="1" x14ac:dyDescent="0.25">
      <c r="A34" s="13"/>
      <c r="B34" s="33" t="s">
        <v>11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4"/>
    </row>
    <row r="35" spans="1:17" s="15" customFormat="1" ht="70.5" customHeight="1" x14ac:dyDescent="0.25">
      <c r="A35" s="13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13"/>
      <c r="M35" s="13"/>
      <c r="N35" s="13"/>
      <c r="O35" s="13"/>
      <c r="P35" s="13"/>
      <c r="Q35" s="14"/>
    </row>
    <row r="36" spans="1:17" s="15" customFormat="1" ht="20.100000000000001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4"/>
    </row>
    <row r="37" spans="1:17" x14ac:dyDescent="0.25"/>
  </sheetData>
  <sheetProtection algorithmName="SHA-512" hashValue="n0GnFgJ7oxnACdG+1PpdT2ZfYn/1mBb5WWaBUUhNY995JLPFOL6OLXG3YfPLZBwU4a2Y0669plqfjCS9oIGFow==" saltValue="LOVu9gJ2mGY4W04YF3AYdw==" spinCount="100000" sheet="1" insertRows="0" selectLockedCells="1"/>
  <mergeCells count="6">
    <mergeCell ref="B7:C7"/>
    <mergeCell ref="B9:C9"/>
    <mergeCell ref="B8:C8"/>
    <mergeCell ref="F13:K13"/>
    <mergeCell ref="B35:K35"/>
    <mergeCell ref="C13:E13"/>
  </mergeCells>
  <conditionalFormatting sqref="B35:K35 C15:I30">
    <cfRule type="notContainsBlanks" dxfId="7" priority="2">
      <formula>LEN(TRIM(B15))&gt;0</formula>
    </cfRule>
  </conditionalFormatting>
  <conditionalFormatting sqref="D7:D9">
    <cfRule type="notContainsBlanks" dxfId="6" priority="1">
      <formula>LEN(TRIM(D7))&gt;0</formula>
    </cfRule>
  </conditionalFormatting>
  <dataValidations count="5">
    <dataValidation type="list" allowBlank="1" showInputMessage="1" showErrorMessage="1" sqref="F15:F30" xr:uid="{2733762D-3330-43FA-985A-6B6E2BF73772}">
      <formula1>"Pousada da Juventude, RR Club Amarilis ***, Turim Presidente Hotel ****"</formula1>
    </dataValidation>
    <dataValidation type="list" allowBlank="1" showInputMessage="1" showErrorMessage="1" sqref="H15:H30" xr:uid="{D42E49B7-8E8B-46AF-9A3A-98723AEF1ADC}">
      <formula1>"03/dez, 04/dez, 05/dez"</formula1>
    </dataValidation>
    <dataValidation type="list" allowBlank="1" showInputMessage="1" showErrorMessage="1" sqref="I15:I30" xr:uid="{B061F14B-1CBD-4630-9F5B-FF9DF073DEB8}">
      <formula1>"07/dez, 08/dez, 09/dez, 10/dez"</formula1>
    </dataValidation>
    <dataValidation type="list" allowBlank="1" showInputMessage="1" showErrorMessage="1" sqref="G15:G30" xr:uid="{6FF4D096-E306-4FA7-9A9C-824881707E13}">
      <formula1>INDIRECT(L15)</formula1>
    </dataValidation>
    <dataValidation type="list" allowBlank="1" showInputMessage="1" showErrorMessage="1" sqref="E15:E30" xr:uid="{1BDCBCA0-A72E-4C40-B345-BCAACF3DF71F}">
      <formula1>"Jogador, Acompanhante"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096B-2035-43A2-B625-22DE0CCCD43D}">
  <dimension ref="A1:P24"/>
  <sheetViews>
    <sheetView workbookViewId="0">
      <selection activeCell="G19" sqref="G19"/>
    </sheetView>
  </sheetViews>
  <sheetFormatPr defaultColWidth="0" defaultRowHeight="15" zeroHeight="1" x14ac:dyDescent="0.25"/>
  <cols>
    <col min="1" max="1" width="2.28515625" customWidth="1"/>
    <col min="2" max="2" width="36.85546875" customWidth="1"/>
    <col min="3" max="4" width="17.5703125" customWidth="1"/>
    <col min="5" max="5" width="4.5703125" customWidth="1"/>
    <col min="6" max="6" width="11.5703125" customWidth="1"/>
    <col min="7" max="7" width="25.140625" customWidth="1"/>
    <col min="8" max="8" width="18" customWidth="1"/>
    <col min="9" max="14" width="24.28515625" customWidth="1"/>
    <col min="15" max="15" width="9.140625" customWidth="1"/>
    <col min="16" max="16" width="0" hidden="1" customWidth="1"/>
    <col min="17" max="16384" width="9.140625" hidden="1"/>
  </cols>
  <sheetData>
    <row r="1" spans="2:15" s="53" customFormat="1" ht="28.5" customHeight="1" x14ac:dyDescent="0.25">
      <c r="B1" s="53" t="s">
        <v>43</v>
      </c>
    </row>
    <row r="2" spans="2:15" s="2" customFormat="1" ht="9.75" customHeight="1" x14ac:dyDescent="0.2"/>
    <row r="3" spans="2:15" s="3" customFormat="1" ht="18" customHeight="1" x14ac:dyDescent="0.25">
      <c r="B3" s="56" t="s">
        <v>40</v>
      </c>
      <c r="C3" s="57" t="s">
        <v>38</v>
      </c>
      <c r="D3" s="57" t="s">
        <v>39</v>
      </c>
      <c r="F3" s="10" t="s">
        <v>19</v>
      </c>
      <c r="G3" s="10" t="s">
        <v>1</v>
      </c>
      <c r="H3" s="10" t="s">
        <v>18</v>
      </c>
      <c r="I3" s="11" t="s">
        <v>21</v>
      </c>
      <c r="J3" s="11" t="s">
        <v>22</v>
      </c>
      <c r="K3" s="11" t="s">
        <v>26</v>
      </c>
      <c r="L3" s="11" t="s">
        <v>25</v>
      </c>
      <c r="M3" s="11" t="s">
        <v>24</v>
      </c>
      <c r="N3" s="11" t="s">
        <v>23</v>
      </c>
      <c r="O3" s="12"/>
    </row>
    <row r="4" spans="2:15" s="3" customFormat="1" ht="18" customHeight="1" x14ac:dyDescent="0.25">
      <c r="B4" s="6" t="s">
        <v>48</v>
      </c>
      <c r="C4" s="8">
        <v>45</v>
      </c>
      <c r="D4" s="8">
        <f>C4*5</f>
        <v>225</v>
      </c>
      <c r="F4" s="7">
        <v>1</v>
      </c>
      <c r="G4" s="40"/>
      <c r="H4" s="40"/>
      <c r="I4" s="41"/>
      <c r="J4" s="41"/>
      <c r="K4" s="40"/>
      <c r="L4" s="40"/>
      <c r="M4" s="40"/>
      <c r="N4" s="40"/>
      <c r="O4" s="9" t="str">
        <f>IF(G4="Pousada da Juventude","hostel",IF(G4="RR Club Amarilis ***","amarilis",IF(G4="Turim Presidente Hotel ****","turim"," ")))</f>
        <v xml:space="preserve"> </v>
      </c>
    </row>
    <row r="5" spans="2:15" s="3" customFormat="1" ht="18" customHeight="1" x14ac:dyDescent="0.25">
      <c r="B5" s="6" t="s">
        <v>49</v>
      </c>
      <c r="C5" s="8">
        <v>25</v>
      </c>
      <c r="D5" s="8">
        <f t="shared" ref="D5" si="0">C5*5</f>
        <v>125</v>
      </c>
      <c r="F5" s="7">
        <v>2</v>
      </c>
      <c r="G5" s="40"/>
      <c r="H5" s="40"/>
      <c r="I5" s="41"/>
      <c r="J5" s="41"/>
      <c r="K5" s="40"/>
      <c r="L5" s="40"/>
      <c r="M5" s="42"/>
      <c r="N5" s="40"/>
      <c r="O5" s="9" t="str">
        <f t="shared" ref="O5:O23" si="1">IF(G5="Pousada da Juventude","hostel",IF(G5="RR Club Amarilis ***","amarilis",IF(G5="Turim Presidente Hotel ****","turim"," ")))</f>
        <v xml:space="preserve"> </v>
      </c>
    </row>
    <row r="6" spans="2:15" s="3" customFormat="1" ht="18" customHeight="1" x14ac:dyDescent="0.25">
      <c r="B6" s="62" t="s">
        <v>27</v>
      </c>
      <c r="C6" s="63"/>
      <c r="D6" s="64"/>
      <c r="F6" s="7">
        <v>3</v>
      </c>
      <c r="G6" s="40"/>
      <c r="H6" s="40"/>
      <c r="I6" s="41"/>
      <c r="J6" s="41"/>
      <c r="K6" s="40"/>
      <c r="L6" s="40"/>
      <c r="M6" s="40"/>
      <c r="N6" s="40"/>
      <c r="O6" s="9" t="str">
        <f t="shared" si="1"/>
        <v xml:space="preserve"> </v>
      </c>
    </row>
    <row r="7" spans="2:15" s="3" customFormat="1" ht="18" customHeight="1" x14ac:dyDescent="0.25">
      <c r="B7" s="65"/>
      <c r="C7" s="66"/>
      <c r="D7" s="67"/>
      <c r="F7" s="7">
        <v>4</v>
      </c>
      <c r="G7" s="40"/>
      <c r="H7" s="40"/>
      <c r="I7" s="41"/>
      <c r="J7" s="41"/>
      <c r="K7" s="40"/>
      <c r="L7" s="40"/>
      <c r="M7" s="40"/>
      <c r="N7" s="40"/>
      <c r="O7" s="9" t="str">
        <f t="shared" si="1"/>
        <v xml:space="preserve"> </v>
      </c>
    </row>
    <row r="8" spans="2:15" s="3" customFormat="1" ht="18" customHeight="1" x14ac:dyDescent="0.25">
      <c r="B8" s="2"/>
      <c r="C8" s="2"/>
      <c r="D8" s="2"/>
      <c r="F8" s="7">
        <v>5</v>
      </c>
      <c r="G8" s="40"/>
      <c r="H8" s="40"/>
      <c r="I8" s="41"/>
      <c r="J8" s="41"/>
      <c r="K8" s="40"/>
      <c r="L8" s="40"/>
      <c r="M8" s="40"/>
      <c r="N8" s="40"/>
      <c r="O8" s="9" t="str">
        <f t="shared" si="1"/>
        <v xml:space="preserve"> </v>
      </c>
    </row>
    <row r="9" spans="2:15" s="3" customFormat="1" ht="18" customHeight="1" x14ac:dyDescent="0.25">
      <c r="B9" s="56" t="s">
        <v>5</v>
      </c>
      <c r="C9" s="57" t="s">
        <v>38</v>
      </c>
      <c r="D9" s="57" t="s">
        <v>39</v>
      </c>
      <c r="F9" s="7">
        <v>6</v>
      </c>
      <c r="G9" s="40"/>
      <c r="H9" s="40"/>
      <c r="I9" s="41"/>
      <c r="J9" s="41"/>
      <c r="K9" s="40"/>
      <c r="L9" s="40"/>
      <c r="M9" s="40"/>
      <c r="N9" s="40"/>
      <c r="O9" s="9" t="str">
        <f t="shared" si="1"/>
        <v xml:space="preserve"> </v>
      </c>
    </row>
    <row r="10" spans="2:15" s="3" customFormat="1" ht="18" customHeight="1" x14ac:dyDescent="0.25">
      <c r="B10" s="6" t="s">
        <v>50</v>
      </c>
      <c r="C10" s="8">
        <v>45</v>
      </c>
      <c r="D10" s="8">
        <f>C10*5</f>
        <v>225</v>
      </c>
      <c r="F10" s="7">
        <v>7</v>
      </c>
      <c r="G10" s="40"/>
      <c r="H10" s="40"/>
      <c r="I10" s="41"/>
      <c r="J10" s="41"/>
      <c r="K10" s="40"/>
      <c r="L10" s="40"/>
      <c r="M10" s="40"/>
      <c r="N10" s="40"/>
      <c r="O10" s="9" t="str">
        <f t="shared" si="1"/>
        <v xml:space="preserve"> </v>
      </c>
    </row>
    <row r="11" spans="2:15" s="3" customFormat="1" ht="18" customHeight="1" x14ac:dyDescent="0.25">
      <c r="B11" s="6" t="s">
        <v>51</v>
      </c>
      <c r="C11" s="39">
        <v>40</v>
      </c>
      <c r="D11" s="8">
        <f>C11*5</f>
        <v>200</v>
      </c>
      <c r="F11" s="7">
        <v>8</v>
      </c>
      <c r="G11" s="40"/>
      <c r="H11" s="40"/>
      <c r="I11" s="41"/>
      <c r="J11" s="41"/>
      <c r="K11" s="40"/>
      <c r="L11" s="40"/>
      <c r="M11" s="40"/>
      <c r="N11" s="40"/>
      <c r="O11" s="9" t="str">
        <f t="shared" si="1"/>
        <v xml:space="preserve"> </v>
      </c>
    </row>
    <row r="12" spans="2:15" s="3" customFormat="1" ht="18" customHeight="1" x14ac:dyDescent="0.25">
      <c r="B12" s="6" t="s">
        <v>52</v>
      </c>
      <c r="C12" s="8">
        <v>37</v>
      </c>
      <c r="D12" s="8">
        <f>C12*5</f>
        <v>185</v>
      </c>
      <c r="F12" s="7">
        <v>9</v>
      </c>
      <c r="G12" s="40"/>
      <c r="H12" s="43"/>
      <c r="I12" s="40"/>
      <c r="J12" s="41"/>
      <c r="K12" s="40"/>
      <c r="L12" s="40"/>
      <c r="M12" s="40"/>
      <c r="N12" s="40"/>
      <c r="O12" s="9" t="str">
        <f t="shared" si="1"/>
        <v xml:space="preserve"> </v>
      </c>
    </row>
    <row r="13" spans="2:15" s="3" customFormat="1" ht="18" customHeight="1" x14ac:dyDescent="0.25">
      <c r="B13" s="6" t="s">
        <v>53</v>
      </c>
      <c r="C13" s="8">
        <v>37</v>
      </c>
      <c r="D13" s="8">
        <f>C13*5</f>
        <v>185</v>
      </c>
      <c r="F13" s="7">
        <v>10</v>
      </c>
      <c r="G13" s="40"/>
      <c r="H13" s="40"/>
      <c r="I13" s="41"/>
      <c r="J13" s="41"/>
      <c r="K13" s="40"/>
      <c r="L13" s="40"/>
      <c r="M13" s="40"/>
      <c r="N13" s="40"/>
      <c r="O13" s="9" t="str">
        <f t="shared" si="1"/>
        <v xml:space="preserve"> </v>
      </c>
    </row>
    <row r="14" spans="2:15" s="3" customFormat="1" ht="18" customHeight="1" x14ac:dyDescent="0.25">
      <c r="B14" s="6" t="s">
        <v>54</v>
      </c>
      <c r="C14" s="8">
        <v>37</v>
      </c>
      <c r="D14" s="8">
        <f>C14*5</f>
        <v>185</v>
      </c>
      <c r="F14" s="7">
        <v>11</v>
      </c>
      <c r="G14" s="40"/>
      <c r="H14" s="40"/>
      <c r="I14" s="41"/>
      <c r="J14" s="41"/>
      <c r="K14" s="40"/>
      <c r="L14" s="40"/>
      <c r="M14" s="40"/>
      <c r="N14" s="40"/>
      <c r="O14" s="9" t="str">
        <f t="shared" si="1"/>
        <v xml:space="preserve"> </v>
      </c>
    </row>
    <row r="15" spans="2:15" s="3" customFormat="1" ht="18" customHeight="1" x14ac:dyDescent="0.25">
      <c r="B15" s="68" t="s">
        <v>28</v>
      </c>
      <c r="C15" s="69"/>
      <c r="D15" s="70"/>
      <c r="F15" s="7">
        <v>12</v>
      </c>
      <c r="G15" s="40"/>
      <c r="H15" s="40"/>
      <c r="I15" s="41"/>
      <c r="J15" s="41"/>
      <c r="K15" s="40"/>
      <c r="L15" s="40"/>
      <c r="M15" s="40"/>
      <c r="N15" s="40"/>
      <c r="O15" s="9" t="str">
        <f t="shared" si="1"/>
        <v xml:space="preserve"> </v>
      </c>
    </row>
    <row r="16" spans="2:15" s="3" customFormat="1" ht="18" customHeight="1" x14ac:dyDescent="0.25">
      <c r="B16" s="71"/>
      <c r="C16" s="72"/>
      <c r="D16" s="73"/>
      <c r="F16" s="7">
        <v>13</v>
      </c>
      <c r="G16" s="40"/>
      <c r="H16" s="40"/>
      <c r="I16" s="41"/>
      <c r="J16" s="41"/>
      <c r="K16" s="40"/>
      <c r="L16" s="40"/>
      <c r="M16" s="40"/>
      <c r="N16" s="40"/>
      <c r="O16" s="9" t="str">
        <f t="shared" si="1"/>
        <v xml:space="preserve"> </v>
      </c>
    </row>
    <row r="17" spans="2:15" s="3" customFormat="1" ht="18" customHeight="1" x14ac:dyDescent="0.25">
      <c r="B17" s="2"/>
      <c r="C17" s="2"/>
      <c r="D17" s="2"/>
      <c r="F17" s="7">
        <v>14</v>
      </c>
      <c r="G17" s="40"/>
      <c r="H17" s="40"/>
      <c r="I17" s="41"/>
      <c r="J17" s="41"/>
      <c r="K17" s="40"/>
      <c r="L17" s="40"/>
      <c r="M17" s="40"/>
      <c r="N17" s="40"/>
      <c r="O17" s="9" t="str">
        <f t="shared" si="1"/>
        <v xml:space="preserve"> </v>
      </c>
    </row>
    <row r="18" spans="2:15" s="3" customFormat="1" ht="18" customHeight="1" x14ac:dyDescent="0.25">
      <c r="B18" s="56" t="s">
        <v>6</v>
      </c>
      <c r="C18" s="57" t="s">
        <v>38</v>
      </c>
      <c r="D18" s="57" t="s">
        <v>39</v>
      </c>
      <c r="F18" s="7">
        <v>15</v>
      </c>
      <c r="G18" s="40"/>
      <c r="H18" s="40"/>
      <c r="I18" s="41"/>
      <c r="J18" s="41"/>
      <c r="K18" s="40"/>
      <c r="L18" s="40"/>
      <c r="M18" s="40"/>
      <c r="N18" s="40"/>
      <c r="O18" s="9" t="str">
        <f t="shared" si="1"/>
        <v xml:space="preserve"> </v>
      </c>
    </row>
    <row r="19" spans="2:15" s="3" customFormat="1" ht="18" customHeight="1" x14ac:dyDescent="0.25">
      <c r="B19" s="6" t="s">
        <v>55</v>
      </c>
      <c r="C19" s="8">
        <v>85</v>
      </c>
      <c r="D19" s="8">
        <f>C19*5</f>
        <v>425</v>
      </c>
      <c r="F19" s="7">
        <v>16</v>
      </c>
      <c r="G19" s="40"/>
      <c r="H19" s="40"/>
      <c r="I19" s="41"/>
      <c r="J19" s="41"/>
      <c r="K19" s="40"/>
      <c r="L19" s="40"/>
      <c r="M19" s="40"/>
      <c r="N19" s="40"/>
      <c r="O19" s="9" t="str">
        <f t="shared" si="1"/>
        <v xml:space="preserve"> </v>
      </c>
    </row>
    <row r="20" spans="2:15" s="3" customFormat="1" ht="18" customHeight="1" x14ac:dyDescent="0.25">
      <c r="B20" s="6" t="s">
        <v>56</v>
      </c>
      <c r="C20" s="8">
        <v>75</v>
      </c>
      <c r="D20" s="8">
        <f>C20*5</f>
        <v>375</v>
      </c>
      <c r="F20" s="7">
        <v>17</v>
      </c>
      <c r="G20" s="40"/>
      <c r="H20" s="40"/>
      <c r="I20" s="41"/>
      <c r="J20" s="41"/>
      <c r="K20" s="40"/>
      <c r="L20" s="40"/>
      <c r="M20" s="40"/>
      <c r="N20" s="40"/>
      <c r="O20" s="9" t="str">
        <f t="shared" si="1"/>
        <v xml:space="preserve"> </v>
      </c>
    </row>
    <row r="21" spans="2:15" s="3" customFormat="1" ht="18" customHeight="1" x14ac:dyDescent="0.25">
      <c r="B21" s="6" t="s">
        <v>57</v>
      </c>
      <c r="C21" s="8">
        <v>55</v>
      </c>
      <c r="D21" s="8">
        <f>C21*5</f>
        <v>275</v>
      </c>
      <c r="F21" s="7">
        <v>18</v>
      </c>
      <c r="G21" s="40"/>
      <c r="H21" s="40"/>
      <c r="I21" s="41"/>
      <c r="J21" s="41"/>
      <c r="K21" s="40"/>
      <c r="L21" s="40"/>
      <c r="M21" s="40"/>
      <c r="N21" s="40"/>
      <c r="O21" s="9" t="str">
        <f t="shared" si="1"/>
        <v xml:space="preserve"> </v>
      </c>
    </row>
    <row r="22" spans="2:15" s="3" customFormat="1" ht="18" customHeight="1" x14ac:dyDescent="0.25">
      <c r="B22" s="63" t="s">
        <v>29</v>
      </c>
      <c r="C22" s="63"/>
      <c r="D22" s="63"/>
      <c r="F22" s="7">
        <v>19</v>
      </c>
      <c r="G22" s="40"/>
      <c r="H22" s="40"/>
      <c r="I22" s="41"/>
      <c r="J22" s="41"/>
      <c r="K22" s="40"/>
      <c r="L22" s="40"/>
      <c r="M22" s="40"/>
      <c r="N22" s="40"/>
      <c r="O22" s="9" t="str">
        <f t="shared" si="1"/>
        <v xml:space="preserve"> </v>
      </c>
    </row>
    <row r="23" spans="2:15" s="3" customFormat="1" ht="18" customHeight="1" x14ac:dyDescent="0.25">
      <c r="B23" s="74"/>
      <c r="C23" s="74"/>
      <c r="D23" s="74"/>
      <c r="F23" s="7">
        <v>20</v>
      </c>
      <c r="G23" s="40"/>
      <c r="H23" s="40"/>
      <c r="I23" s="41"/>
      <c r="J23" s="41"/>
      <c r="K23" s="40"/>
      <c r="L23" s="40"/>
      <c r="M23" s="40"/>
      <c r="N23" s="40"/>
      <c r="O23" s="9" t="str">
        <f t="shared" si="1"/>
        <v xml:space="preserve"> </v>
      </c>
    </row>
    <row r="24" spans="2:15" s="3" customFormat="1" ht="18" customHeight="1" x14ac:dyDescent="0.25"/>
  </sheetData>
  <sheetProtection algorithmName="SHA-512" hashValue="mykVNaG2oNotqmO9c/16+AnwglJAszpglvC+V9vfjh/eCUGKEPfFKePcctaog9FE1N+5AdVm3/eCE8xlFie/RA==" saltValue="m4nUnsw5O2oQgtygGDVZWQ==" spinCount="100000" sheet="1" selectLockedCells="1"/>
  <mergeCells count="3">
    <mergeCell ref="B6:D7"/>
    <mergeCell ref="B15:D16"/>
    <mergeCell ref="B22:D23"/>
  </mergeCells>
  <conditionalFormatting sqref="G4:N23">
    <cfRule type="notContainsBlanks" dxfId="4" priority="1">
      <formula>LEN(TRIM(G4))&gt;0</formula>
    </cfRule>
  </conditionalFormatting>
  <dataValidations count="3">
    <dataValidation type="list" allowBlank="1" showInputMessage="1" showErrorMessage="1" sqref="G4:G23" xr:uid="{049CB5C6-50CE-400F-B9C3-4CFF6FB7D860}">
      <formula1>"Pousada da Juventude, RR Club Amarilis ***, Turim Presidente Hotel ****"</formula1>
    </dataValidation>
    <dataValidation type="list" allowBlank="1" showInputMessage="1" showErrorMessage="1" sqref="H4:H11 H13:H23" xr:uid="{C65F9570-3AFB-4679-98E4-F9964C548C13}">
      <formula1>INDIRECT(O4)</formula1>
    </dataValidation>
    <dataValidation type="list" allowBlank="1" showInputMessage="1" showErrorMessage="1" sqref="I12" xr:uid="{0A1B6C1D-6A2F-422B-B110-F5D14830B93A}">
      <formula1>INDIRECT(O12)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1FDD-5C55-41D9-AE25-59B88B2AB946}">
  <dimension ref="A1:E10"/>
  <sheetViews>
    <sheetView workbookViewId="0">
      <selection activeCell="C5" sqref="C5"/>
    </sheetView>
  </sheetViews>
  <sheetFormatPr defaultColWidth="0" defaultRowHeight="15" zeroHeight="1" x14ac:dyDescent="0.25"/>
  <cols>
    <col min="1" max="1" width="2.28515625" customWidth="1"/>
    <col min="2" max="2" width="26" customWidth="1"/>
    <col min="3" max="3" width="60.42578125" customWidth="1"/>
    <col min="4" max="4" width="7.140625" customWidth="1"/>
    <col min="5" max="5" width="0" hidden="1" customWidth="1"/>
    <col min="6" max="16384" width="9.140625" hidden="1"/>
  </cols>
  <sheetData>
    <row r="1" spans="1:4" s="53" customFormat="1" ht="28.5" customHeight="1" x14ac:dyDescent="0.25">
      <c r="B1" s="53" t="s">
        <v>36</v>
      </c>
    </row>
    <row r="2" spans="1:4" ht="9.75" customHeight="1" x14ac:dyDescent="0.25">
      <c r="A2" s="4"/>
      <c r="B2" s="5"/>
      <c r="C2" s="4"/>
      <c r="D2" s="3"/>
    </row>
    <row r="3" spans="1:4" ht="30" customHeight="1" x14ac:dyDescent="0.25">
      <c r="A3" s="4"/>
      <c r="B3" s="54" t="s">
        <v>37</v>
      </c>
      <c r="C3" s="45"/>
      <c r="D3" s="3"/>
    </row>
    <row r="4" spans="1:4" ht="18" customHeight="1" x14ac:dyDescent="0.25">
      <c r="A4" s="1"/>
      <c r="B4" s="55" t="s">
        <v>30</v>
      </c>
      <c r="C4" s="44"/>
      <c r="D4" s="3"/>
    </row>
    <row r="5" spans="1:4" ht="18" customHeight="1" x14ac:dyDescent="0.25">
      <c r="A5" s="1"/>
      <c r="B5" s="55" t="s">
        <v>31</v>
      </c>
      <c r="C5" s="45"/>
      <c r="D5" s="3"/>
    </row>
    <row r="6" spans="1:4" ht="18" customHeight="1" x14ac:dyDescent="0.25">
      <c r="A6" s="1"/>
      <c r="B6" s="55" t="s">
        <v>32</v>
      </c>
      <c r="C6" s="45"/>
      <c r="D6" s="3"/>
    </row>
    <row r="7" spans="1:4" ht="18" customHeight="1" x14ac:dyDescent="0.25">
      <c r="A7" s="1"/>
      <c r="B7" s="55" t="s">
        <v>33</v>
      </c>
      <c r="C7" s="45"/>
      <c r="D7" s="3"/>
    </row>
    <row r="8" spans="1:4" ht="18" customHeight="1" x14ac:dyDescent="0.25">
      <c r="A8" s="1"/>
      <c r="B8" s="55" t="s">
        <v>34</v>
      </c>
      <c r="C8" s="45"/>
      <c r="D8" s="3"/>
    </row>
    <row r="9" spans="1:4" ht="18" customHeight="1" x14ac:dyDescent="0.25">
      <c r="A9" s="1"/>
      <c r="B9" s="55" t="s">
        <v>35</v>
      </c>
      <c r="C9" s="45"/>
      <c r="D9" s="3"/>
    </row>
    <row r="10" spans="1:4" ht="12" customHeight="1" x14ac:dyDescent="0.25">
      <c r="A10" s="1"/>
      <c r="B10" s="1"/>
      <c r="C10" s="1"/>
      <c r="D10" s="3"/>
    </row>
  </sheetData>
  <sheetProtection algorithmName="SHA-512" hashValue="PN0v/pbm0Go7Uek2E61OmKji7HpFugUvSzw6Yg3BrtYjw6NPGlrw8egv+mMVTCheb+n3e/H+ro7gxiuXgAzmhQ==" saltValue="bh+Wg2kiE6DbVYt+yb6rDQ==" spinCount="100000" sheet="1" selectLockedCells="1"/>
  <conditionalFormatting sqref="C3">
    <cfRule type="containsText" dxfId="3" priority="3" operator="containsText" text="Não">
      <formula>NOT(ISERROR(SEARCH("Não",C3)))</formula>
    </cfRule>
    <cfRule type="containsText" dxfId="2" priority="4" operator="containsText" text="Sim">
      <formula>NOT(ISERROR(SEARCH("Sim",C3)))</formula>
    </cfRule>
  </conditionalFormatting>
  <conditionalFormatting sqref="C3:C9">
    <cfRule type="notContainsBlanks" dxfId="1" priority="5">
      <formula>LEN(TRIM(C3))&gt;0</formula>
    </cfRule>
  </conditionalFormatting>
  <conditionalFormatting sqref="C4:C9">
    <cfRule type="containsText" dxfId="0" priority="1" operator="containsText" text="x">
      <formula>NOT(ISERROR(SEARCH("x",C4)))</formula>
    </cfRule>
  </conditionalFormatting>
  <dataValidations count="1">
    <dataValidation type="list" allowBlank="1" showInputMessage="1" showErrorMessage="1" sqref="C3" xr:uid="{57C247CC-392B-4952-B535-96FF5C42D676}">
      <formula1>"Sim, Não"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Nomes</vt:lpstr>
      <vt:lpstr>Quartos</vt:lpstr>
      <vt:lpstr>Informação recibo</vt:lpstr>
      <vt:lpstr>amarilis</vt:lpstr>
      <vt:lpstr>hostel</vt:lpstr>
      <vt:lpstr>turim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FPX</dc:creator>
  <cp:lastModifiedBy>FPX</cp:lastModifiedBy>
  <dcterms:created xsi:type="dcterms:W3CDTF">2026-08-20T08:48:21Z</dcterms:created>
  <dcterms:modified xsi:type="dcterms:W3CDTF">2026-08-28T10:04:21Z</dcterms:modified>
</cp:coreProperties>
</file>